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65096" windowWidth="38400" windowHeight="18280" activeTab="1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<sst xmlns="http://schemas.openxmlformats.org/spreadsheetml/2006/main" count="54" uniqueCount="53">
  <si>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luz valor 1000W/h Fora do horário</t>
  </si>
  <si>
    <t>luz valor 1000W/h horário normal</t>
  </si>
  <si>
    <t>custo por litro</t>
  </si>
  <si>
    <t xml:space="preserve">produção do </t>
  </si>
  <si>
    <t>destilador</t>
  </si>
  <si>
    <t xml:space="preserve">consumo do </t>
  </si>
  <si>
    <t>----------</t>
  </si>
  <si>
    <t>-------------------------------</t>
  </si>
  <si>
    <t>------------------</t>
  </si>
  <si>
    <t>VALOR DA ÁGUA DESTILADA EM HORÁRIO NORMAL</t>
  </si>
  <si>
    <t>VALOR DA ÁGUA DESTILADA EM HORÁRIO FORA DO HORÁRIO NORMAL</t>
  </si>
  <si>
    <t>JULIANO CONFORTO DA COSTA</t>
  </si>
  <si>
    <r>
      <t xml:space="preserve">            </t>
    </r>
    <r>
      <rPr>
        <b/>
        <sz val="10"/>
        <rFont val="Arial"/>
        <family val="2"/>
      </rPr>
      <t xml:space="preserve">  LABORATÓRIO</t>
    </r>
  </si>
  <si>
    <t>Potência= tensãoxcorrente</t>
  </si>
  <si>
    <t xml:space="preserve">VALOR DA ÁGUA OSMODIZADA </t>
  </si>
  <si>
    <t>CAMPO MOURÃO, 15 DE JUNHO DE 2005</t>
  </si>
  <si>
    <t xml:space="preserve">                       Horário normal = 7:40 à 12:00 e 13:30 à 18:00</t>
  </si>
  <si>
    <t xml:space="preserve">                                                                    CUSTO DA ÁGUA DESTILADA </t>
  </si>
  <si>
    <t xml:space="preserve"> destilador 584W/h</t>
  </si>
  <si>
    <t>0,960 litros/h</t>
  </si>
  <si>
    <t>Água/esgoto</t>
  </si>
  <si>
    <t>Potência= 127x4,6= 584W</t>
  </si>
  <si>
    <t>Dados do equipamento</t>
  </si>
  <si>
    <t>Tensão (V)</t>
  </si>
  <si>
    <t>Corrente (A)</t>
  </si>
  <si>
    <t>Potência (W)</t>
  </si>
  <si>
    <t>Resistência(Ω)</t>
  </si>
  <si>
    <t>Tensão(V) Fornecido pelo fabricante</t>
  </si>
  <si>
    <t>Corrente(A) Fornecido pelo fabricante</t>
  </si>
  <si>
    <t>Potência(W) Fornecido pelo fabricante</t>
  </si>
  <si>
    <t>Dados reais em relação a tensão</t>
  </si>
  <si>
    <t>Dados Complementares</t>
  </si>
  <si>
    <t>Qtde litros produzido pelo Destilador (Ciclo)</t>
  </si>
  <si>
    <t>Tempo do ciclo (Minutos)</t>
  </si>
  <si>
    <t>Custo da água (m³)</t>
  </si>
  <si>
    <t>Custo da água utilizada no destilador (Litros)</t>
  </si>
  <si>
    <t>Amortização do destilador</t>
  </si>
  <si>
    <t>Custo da àgua comprada (Litro)</t>
  </si>
  <si>
    <t>Custo da àgua do destilador (Litro)</t>
  </si>
  <si>
    <t>Custo do destilador</t>
  </si>
  <si>
    <t>Qtde litros p/ pagar o destilador</t>
  </si>
  <si>
    <t xml:space="preserve">Custo Energia 1000W/h </t>
  </si>
  <si>
    <t>Custo Energia utilizada pelo Destilador</t>
  </si>
  <si>
    <t xml:space="preserve">     Juliano Conforto da Costa</t>
  </si>
  <si>
    <t xml:space="preserve">           Desenvolvimento </t>
  </si>
  <si>
    <t>CUSTO DO LITRO DA ÁGUA DESTILADA</t>
  </si>
  <si>
    <t xml:space="preserve">OBS: NECESSÁRIO PREENCHER ESSES </t>
  </si>
  <si>
    <t>CAMPOS</t>
  </si>
  <si>
    <t>Qtde litros utlilizado no reservatório do destilador</t>
  </si>
  <si>
    <t xml:space="preserve">          PLANILHA PARA O CALCULO DO CUSTO DA ÁGUA FABRICADA PELO DESTILADOR</t>
  </si>
  <si>
    <t>Livro: Eletronica 1, 2005</t>
  </si>
  <si>
    <t>Bibliografia:</t>
  </si>
  <si>
    <t>Autor: SENAI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</si>
</sst>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&quot;R$ &quot;* #,##0.00_);_(&quot;R$ &quot;* \(#,##0.00\);_(&quot;R$ &quot;* &quot;-&quot;??_);_(@_)"/>
    <numFmt numFmtId="176" formatCode="_(&quot;R$ &quot;* #,##0.000_);_(&quot;R$ &quot;* \(#,##0.000\);_(&quot;R$ &quot;* &quot;-&quot;??_);_(@_)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1"/>
      <name val="Arial"/>
      <family val="2"/>
    </font>
    <font>
      <sz val="10"/>
      <color indexed="11"/>
      <name val="Arial"/>
      <family val="2"/>
    </font>
    <font>
      <b/>
      <i/>
      <sz val="10"/>
      <color indexed="11"/>
      <name val="Arial"/>
      <family val="2"/>
    </font>
    <font>
      <b/>
      <sz val="10"/>
      <color indexed="15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75" fontId="0" fillId="0" borderId="0" xfId="44" applyFont="1" applyAlignment="1">
      <alignment/>
    </xf>
    <xf numFmtId="175" fontId="0" fillId="0" borderId="10" xfId="44" applyFont="1" applyBorder="1" applyAlignment="1">
      <alignment/>
    </xf>
    <xf numFmtId="175" fontId="0" fillId="0" borderId="0" xfId="44" applyFont="1" applyBorder="1" applyAlignment="1">
      <alignment/>
    </xf>
    <xf numFmtId="176" fontId="0" fillId="0" borderId="10" xfId="44" applyNumberFormat="1" applyFont="1" applyBorder="1" applyAlignment="1">
      <alignment/>
    </xf>
    <xf numFmtId="176" fontId="5" fillId="0" borderId="0" xfId="44" applyNumberFormat="1" applyFont="1" applyBorder="1" applyAlignment="1">
      <alignment/>
    </xf>
    <xf numFmtId="175" fontId="5" fillId="0" borderId="0" xfId="44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5" fontId="0" fillId="0" borderId="11" xfId="44" applyFont="1" applyBorder="1" applyAlignment="1">
      <alignment/>
    </xf>
    <xf numFmtId="175" fontId="0" fillId="0" borderId="12" xfId="44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175" fontId="8" fillId="33" borderId="0" xfId="44" applyFont="1" applyFill="1" applyAlignment="1">
      <alignment/>
    </xf>
    <xf numFmtId="0" fontId="11" fillId="33" borderId="0" xfId="0" applyFont="1" applyFill="1" applyAlignment="1">
      <alignment/>
    </xf>
    <xf numFmtId="0" fontId="11" fillId="33" borderId="13" xfId="0" applyFont="1" applyFill="1" applyBorder="1" applyAlignment="1" applyProtection="1">
      <alignment/>
      <protection locked="0"/>
    </xf>
    <xf numFmtId="0" fontId="6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0" fillId="33" borderId="0" xfId="0" applyFill="1" applyAlignment="1">
      <alignment/>
    </xf>
    <xf numFmtId="0" fontId="6" fillId="33" borderId="13" xfId="0" applyFont="1" applyFill="1" applyBorder="1" applyAlignment="1" applyProtection="1">
      <alignment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F13" sqref="F13"/>
    </sheetView>
  </sheetViews>
  <sheetFormatPr defaultColWidth="8.8515625" defaultRowHeight="12.75"/>
  <cols>
    <col min="1" max="1" width="28.00390625" style="0" customWidth="1"/>
    <col min="2" max="2" width="10.7109375" style="0" customWidth="1"/>
    <col min="3" max="3" width="12.421875" style="0" customWidth="1"/>
    <col min="4" max="4" width="10.28125" style="0" customWidth="1"/>
    <col min="5" max="6" width="13.421875" style="0" customWidth="1"/>
    <col min="7" max="7" width="12.140625" style="0" customWidth="1"/>
  </cols>
  <sheetData>
    <row r="1" ht="12">
      <c r="G1" s="7"/>
    </row>
    <row r="3" ht="12">
      <c r="A3" s="1" t="s">
        <v>17</v>
      </c>
    </row>
    <row r="5" ht="12">
      <c r="A5" t="s">
        <v>13</v>
      </c>
    </row>
    <row r="6" ht="12">
      <c r="A6" t="s">
        <v>21</v>
      </c>
    </row>
    <row r="8" spans="1:6" ht="12">
      <c r="A8" s="2"/>
      <c r="B8" s="2"/>
      <c r="C8" s="41" t="s">
        <v>5</v>
      </c>
      <c r="D8" s="42"/>
      <c r="E8" s="3" t="s">
        <v>3</v>
      </c>
      <c r="F8" s="2" t="s">
        <v>2</v>
      </c>
    </row>
    <row r="9" spans="1:6" ht="12">
      <c r="A9" s="2"/>
      <c r="B9" s="2"/>
      <c r="C9" s="43" t="s">
        <v>18</v>
      </c>
      <c r="D9" s="44"/>
      <c r="E9" s="3" t="s">
        <v>4</v>
      </c>
      <c r="F9" s="2"/>
    </row>
    <row r="10" spans="1:6" ht="12">
      <c r="A10" s="2"/>
      <c r="B10" s="13"/>
      <c r="C10" s="13"/>
      <c r="D10" s="14"/>
      <c r="E10" s="14"/>
      <c r="F10" s="2"/>
    </row>
    <row r="11" spans="1:6" ht="12">
      <c r="A11" s="2" t="s">
        <v>1</v>
      </c>
      <c r="B11" s="15">
        <v>0.10448</v>
      </c>
      <c r="C11" s="15">
        <v>0.058</v>
      </c>
      <c r="D11" s="16"/>
      <c r="E11" s="14" t="s">
        <v>19</v>
      </c>
      <c r="F11" s="8">
        <v>0.062</v>
      </c>
    </row>
    <row r="12" spans="1:6" ht="12">
      <c r="A12" s="2" t="s">
        <v>0</v>
      </c>
      <c r="B12" s="15">
        <v>0.80876</v>
      </c>
      <c r="C12" s="15">
        <v>0.47</v>
      </c>
      <c r="D12" s="16"/>
      <c r="E12" s="14" t="s">
        <v>19</v>
      </c>
      <c r="F12" s="8">
        <v>0.49</v>
      </c>
    </row>
    <row r="13" spans="1:6" ht="12">
      <c r="A13" s="2" t="s">
        <v>20</v>
      </c>
      <c r="B13" s="4" t="s">
        <v>6</v>
      </c>
      <c r="C13" s="4" t="s">
        <v>7</v>
      </c>
      <c r="D13" s="4"/>
      <c r="E13" s="4" t="s">
        <v>8</v>
      </c>
      <c r="F13" s="10">
        <v>0.0054</v>
      </c>
    </row>
    <row r="14" spans="1:6" ht="12">
      <c r="A14" s="5"/>
      <c r="B14" s="5"/>
      <c r="C14" s="5"/>
      <c r="D14" s="5"/>
      <c r="E14" s="5"/>
      <c r="F14" s="9"/>
    </row>
    <row r="15" s="5" customFormat="1" ht="12">
      <c r="F15" s="9"/>
    </row>
    <row r="16" spans="1:6" s="5" customFormat="1" ht="12">
      <c r="A16" s="6" t="s">
        <v>9</v>
      </c>
      <c r="B16" s="6"/>
      <c r="C16" s="6"/>
      <c r="D16" s="6"/>
      <c r="E16" s="6"/>
      <c r="F16" s="11">
        <f>F13+F11</f>
        <v>0.0674</v>
      </c>
    </row>
    <row r="17" spans="1:6" s="5" customFormat="1" ht="12">
      <c r="A17" s="6" t="s">
        <v>10</v>
      </c>
      <c r="B17" s="6"/>
      <c r="C17" s="6"/>
      <c r="D17" s="6"/>
      <c r="E17" s="6"/>
      <c r="F17" s="11">
        <f>F13+F12</f>
        <v>0.4954</v>
      </c>
    </row>
    <row r="18" spans="1:6" ht="12">
      <c r="A18" s="6" t="s">
        <v>14</v>
      </c>
      <c r="B18" s="5"/>
      <c r="C18" s="5"/>
      <c r="D18" s="5"/>
      <c r="E18" s="5"/>
      <c r="F18" s="12">
        <v>0.06</v>
      </c>
    </row>
    <row r="19" spans="1:6" ht="12">
      <c r="A19" s="5"/>
      <c r="B19" s="5"/>
      <c r="C19" s="5"/>
      <c r="D19" s="5"/>
      <c r="E19" s="5"/>
      <c r="F19" s="5"/>
    </row>
    <row r="21" spans="1:2" ht="12">
      <c r="A21" s="18" t="s">
        <v>16</v>
      </c>
      <c r="B21" s="1"/>
    </row>
    <row r="23" spans="1:7" ht="12">
      <c r="A23" s="5"/>
      <c r="B23" s="5"/>
      <c r="C23" s="5"/>
      <c r="D23" s="5"/>
      <c r="E23" s="5"/>
      <c r="F23" s="5"/>
      <c r="G23" s="5"/>
    </row>
    <row r="24" spans="1:7" ht="12">
      <c r="A24" s="20"/>
      <c r="B24" s="5"/>
      <c r="C24" s="45"/>
      <c r="D24" s="45"/>
      <c r="E24" s="5"/>
      <c r="F24" s="5"/>
      <c r="G24" s="21"/>
    </row>
    <row r="25" spans="3:7" ht="12">
      <c r="C25" t="s">
        <v>11</v>
      </c>
      <c r="F25" s="5"/>
      <c r="G25" s="5"/>
    </row>
    <row r="26" spans="3:7" ht="12">
      <c r="C26" t="s">
        <v>12</v>
      </c>
      <c r="F26" s="5"/>
      <c r="G26" s="5"/>
    </row>
    <row r="27" spans="6:7" ht="12">
      <c r="F27" s="5"/>
      <c r="G27" s="5"/>
    </row>
    <row r="28" spans="1:7" ht="12">
      <c r="A28" t="s">
        <v>15</v>
      </c>
      <c r="F28" s="5"/>
      <c r="G28" s="5"/>
    </row>
    <row r="29" spans="6:7" ht="12">
      <c r="F29" s="21"/>
      <c r="G29" s="5"/>
    </row>
    <row r="30" spans="1:7" ht="12">
      <c r="A30" s="5"/>
      <c r="B30" s="5"/>
      <c r="C30" s="5"/>
      <c r="D30" s="5"/>
      <c r="E30" s="5"/>
      <c r="F30" s="5"/>
      <c r="G30" s="21"/>
    </row>
    <row r="31" spans="1:6" ht="12">
      <c r="A31" s="5"/>
      <c r="B31" s="5"/>
      <c r="C31" s="5"/>
      <c r="D31" s="5"/>
      <c r="E31" s="5"/>
      <c r="F31" s="5"/>
    </row>
    <row r="32" spans="1:6" ht="12">
      <c r="A32" s="17"/>
      <c r="B32" s="5"/>
      <c r="C32" s="5"/>
      <c r="D32" s="5"/>
      <c r="E32" s="5"/>
      <c r="F32" s="5"/>
    </row>
    <row r="33" spans="1:6" ht="12">
      <c r="A33" s="17"/>
      <c r="B33" s="5"/>
      <c r="C33" s="5"/>
      <c r="D33" s="5"/>
      <c r="E33" s="5"/>
      <c r="F33" s="5"/>
    </row>
    <row r="34" spans="1:6" ht="12">
      <c r="A34" s="17"/>
      <c r="B34" s="5"/>
      <c r="C34" s="5"/>
      <c r="D34" s="5"/>
      <c r="E34" s="5"/>
      <c r="F34" s="5"/>
    </row>
    <row r="35" spans="1:6" ht="12">
      <c r="A35" s="5"/>
      <c r="B35" s="5"/>
      <c r="C35" s="5"/>
      <c r="D35" s="5"/>
      <c r="E35" s="5"/>
      <c r="F35" s="5"/>
    </row>
    <row r="36" spans="1:6" ht="12">
      <c r="A36" s="18"/>
      <c r="B36" s="22"/>
      <c r="C36" s="22"/>
      <c r="D36" s="18"/>
      <c r="E36" s="5"/>
      <c r="F36" s="5"/>
    </row>
    <row r="37" spans="1:6" ht="12">
      <c r="A37" s="22"/>
      <c r="B37" s="22"/>
      <c r="C37" s="22"/>
      <c r="D37" s="18"/>
      <c r="E37" s="5"/>
      <c r="F37" s="5"/>
    </row>
    <row r="38" spans="1:6" ht="12">
      <c r="A38" s="22"/>
      <c r="B38" s="9"/>
      <c r="C38" s="9"/>
      <c r="D38" s="9"/>
      <c r="E38" s="5"/>
      <c r="F38" s="5"/>
    </row>
    <row r="39" spans="1:6" ht="12">
      <c r="A39" s="23"/>
      <c r="B39" s="9"/>
      <c r="C39" s="9"/>
      <c r="D39" s="9"/>
      <c r="E39" s="5"/>
      <c r="F39" s="5"/>
    </row>
    <row r="40" spans="1:6" ht="12">
      <c r="A40" s="5"/>
      <c r="B40" s="5"/>
      <c r="C40" s="5"/>
      <c r="D40" s="5"/>
      <c r="E40" s="5"/>
      <c r="F40" s="5"/>
    </row>
    <row r="45" spans="1:7" ht="12">
      <c r="A45" s="19"/>
      <c r="B45" s="19"/>
      <c r="C45" s="19"/>
      <c r="D45" s="19"/>
      <c r="E45" s="19"/>
      <c r="F45" s="19"/>
      <c r="G45" s="19"/>
    </row>
    <row r="46" spans="1:7" ht="12">
      <c r="A46" s="19"/>
      <c r="B46" s="19"/>
      <c r="C46" s="19"/>
      <c r="D46" s="19"/>
      <c r="E46" s="19"/>
      <c r="F46" s="19"/>
      <c r="G46" s="19"/>
    </row>
  </sheetData>
  <sheetProtection/>
  <mergeCells count="3">
    <mergeCell ref="C8:D8"/>
    <mergeCell ref="C9:D9"/>
    <mergeCell ref="C24:D24"/>
  </mergeCells>
  <printOptions/>
  <pageMargins left="0.24" right="0.24" top="1" bottom="1" header="0.492125985" footer="0.49212598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showGridLines="0" showRowColHeaders="0" showZeros="0" tabSelected="1" showOutlineSymbols="0" zoomScale="200" zoomScaleNormal="200" workbookViewId="0" topLeftCell="A1">
      <selection activeCell="F29" sqref="F29"/>
    </sheetView>
  </sheetViews>
  <sheetFormatPr defaultColWidth="8.8515625" defaultRowHeight="12.75"/>
  <cols>
    <col min="1" max="1" width="40.8515625" style="0" customWidth="1"/>
    <col min="2" max="2" width="8.8515625" style="0" customWidth="1"/>
    <col min="3" max="3" width="6.140625" style="0" customWidth="1"/>
    <col min="4" max="4" width="30.140625" style="0" bestFit="1" customWidth="1"/>
    <col min="5" max="5" width="10.421875" style="0" bestFit="1" customWidth="1"/>
    <col min="6" max="6" width="13.421875" style="0" bestFit="1" customWidth="1"/>
    <col min="7" max="7" width="20.28125" style="0" bestFit="1" customWidth="1"/>
  </cols>
  <sheetData>
    <row r="1" spans="1:5" ht="12">
      <c r="A1" s="25" t="s">
        <v>49</v>
      </c>
      <c r="B1" s="26"/>
      <c r="C1" s="26"/>
      <c r="D1" s="26"/>
      <c r="E1" s="24"/>
    </row>
    <row r="2" spans="1:5" ht="12">
      <c r="A2" s="24"/>
      <c r="B2" s="24"/>
      <c r="C2" s="24"/>
      <c r="D2" s="24"/>
      <c r="E2" s="24"/>
    </row>
    <row r="3" spans="1:5" ht="12">
      <c r="A3" s="27" t="s">
        <v>22</v>
      </c>
      <c r="B3" s="24"/>
      <c r="C3" s="24"/>
      <c r="D3" s="24"/>
      <c r="E3" s="24"/>
    </row>
    <row r="4" spans="1:5" ht="12">
      <c r="A4" s="24" t="s">
        <v>27</v>
      </c>
      <c r="B4" s="30">
        <v>110</v>
      </c>
      <c r="C4" s="24"/>
      <c r="D4" s="27" t="s">
        <v>36</v>
      </c>
      <c r="E4" s="24"/>
    </row>
    <row r="5" spans="1:5" ht="12">
      <c r="A5" s="24" t="s">
        <v>28</v>
      </c>
      <c r="B5" s="30">
        <v>4.6</v>
      </c>
      <c r="C5" s="24"/>
      <c r="D5" s="24" t="s">
        <v>37</v>
      </c>
      <c r="E5" s="30">
        <v>2.5</v>
      </c>
    </row>
    <row r="6" spans="1:5" ht="12">
      <c r="A6" s="24" t="s">
        <v>29</v>
      </c>
      <c r="B6" s="30">
        <v>510</v>
      </c>
      <c r="C6" s="24"/>
      <c r="D6" s="24" t="s">
        <v>38</v>
      </c>
      <c r="E6" s="31">
        <f>B24</f>
        <v>0.2494526315789474</v>
      </c>
    </row>
    <row r="7" spans="1:5" ht="12">
      <c r="A7" s="32"/>
      <c r="B7" s="33"/>
      <c r="C7" s="32"/>
      <c r="D7" s="24" t="s">
        <v>39</v>
      </c>
      <c r="E7" s="30">
        <v>500</v>
      </c>
    </row>
    <row r="8" spans="1:5" ht="12">
      <c r="A8" s="34" t="s">
        <v>30</v>
      </c>
      <c r="B8" s="35"/>
      <c r="C8" s="24"/>
      <c r="D8" s="24" t="s">
        <v>40</v>
      </c>
      <c r="E8" s="36">
        <f>E7/(E5-E6)</f>
        <v>222.16817429210207</v>
      </c>
    </row>
    <row r="9" spans="1:5" ht="12">
      <c r="A9" s="24" t="s">
        <v>23</v>
      </c>
      <c r="B9" s="30">
        <v>110</v>
      </c>
      <c r="C9" s="24"/>
      <c r="D9" s="24"/>
      <c r="E9" s="24"/>
    </row>
    <row r="10" spans="1:5" ht="12">
      <c r="A10" s="24" t="s">
        <v>24</v>
      </c>
      <c r="B10" s="31">
        <f>(SQRT(B11/B12))</f>
        <v>4.636363636363637</v>
      </c>
      <c r="C10" s="24"/>
      <c r="D10" s="24"/>
      <c r="E10" s="24"/>
    </row>
    <row r="11" spans="1:5" ht="12">
      <c r="A11" s="24" t="s">
        <v>25</v>
      </c>
      <c r="B11" s="31">
        <f>(B9^2)/B12</f>
        <v>510</v>
      </c>
      <c r="C11" s="24"/>
      <c r="D11" s="24"/>
      <c r="E11" s="24"/>
    </row>
    <row r="12" spans="1:5" ht="12">
      <c r="A12" s="24" t="s">
        <v>26</v>
      </c>
      <c r="B12" s="31">
        <f>(B4^2)/B6</f>
        <v>23.725490196078432</v>
      </c>
      <c r="C12" s="24"/>
      <c r="D12" s="24"/>
      <c r="E12" s="24"/>
    </row>
    <row r="13" spans="1:5" ht="12">
      <c r="A13" s="32"/>
      <c r="B13" s="37"/>
      <c r="C13" s="32"/>
      <c r="D13" s="29" t="s">
        <v>46</v>
      </c>
      <c r="E13" s="29"/>
    </row>
    <row r="14" spans="1:5" ht="12">
      <c r="A14" s="34" t="s">
        <v>31</v>
      </c>
      <c r="B14" s="38"/>
      <c r="C14" s="24"/>
      <c r="D14" s="29" t="s">
        <v>47</v>
      </c>
      <c r="E14" s="24"/>
    </row>
    <row r="15" spans="1:5" ht="12">
      <c r="A15" s="24" t="s">
        <v>48</v>
      </c>
      <c r="B15" s="30">
        <v>4</v>
      </c>
      <c r="C15" s="24"/>
      <c r="D15" s="24"/>
      <c r="E15" s="24"/>
    </row>
    <row r="16" spans="1:5" ht="12">
      <c r="A16" s="24" t="s">
        <v>41</v>
      </c>
      <c r="B16" s="30">
        <v>0.328</v>
      </c>
      <c r="C16" s="24"/>
      <c r="D16" s="24"/>
      <c r="E16" s="24"/>
    </row>
    <row r="17" spans="1:5" ht="12">
      <c r="A17" s="24" t="s">
        <v>33</v>
      </c>
      <c r="B17" s="30">
        <v>340</v>
      </c>
      <c r="C17" s="24"/>
      <c r="D17" s="24"/>
      <c r="E17" s="24"/>
    </row>
    <row r="18" spans="1:5" ht="12">
      <c r="A18" s="24" t="s">
        <v>34</v>
      </c>
      <c r="B18" s="30">
        <v>10.24</v>
      </c>
      <c r="C18" s="24"/>
      <c r="D18" s="24"/>
      <c r="E18" s="24"/>
    </row>
    <row r="19" spans="1:5" ht="12">
      <c r="A19" s="24" t="s">
        <v>32</v>
      </c>
      <c r="B19" s="30">
        <v>3.8</v>
      </c>
      <c r="C19" s="24"/>
      <c r="D19" s="24"/>
      <c r="E19" s="24"/>
    </row>
    <row r="20" spans="1:5" ht="12">
      <c r="A20" s="24" t="s">
        <v>35</v>
      </c>
      <c r="B20" s="40">
        <f>(B18/1000)*B15</f>
        <v>0.04096</v>
      </c>
      <c r="C20" s="24"/>
      <c r="D20" s="24"/>
      <c r="E20" s="24"/>
    </row>
    <row r="21" spans="1:5" ht="12">
      <c r="A21" s="24" t="s">
        <v>42</v>
      </c>
      <c r="B21" s="36">
        <f>(B11*B16)/1000</f>
        <v>0.16728</v>
      </c>
      <c r="C21" s="24"/>
      <c r="D21" s="24"/>
      <c r="E21" s="24"/>
    </row>
    <row r="22" spans="1:5" ht="12">
      <c r="A22" s="24"/>
      <c r="B22" s="24"/>
      <c r="C22" s="24"/>
      <c r="D22" s="24"/>
      <c r="E22" s="24"/>
    </row>
    <row r="23" spans="1:5" ht="12">
      <c r="A23" s="24"/>
      <c r="B23" s="24"/>
      <c r="C23" s="24"/>
      <c r="D23" s="39"/>
      <c r="E23" s="24"/>
    </row>
    <row r="24" spans="1:5" ht="12">
      <c r="A24" s="25" t="s">
        <v>45</v>
      </c>
      <c r="B24" s="28">
        <f>((B17/60)*B21)/B19</f>
        <v>0.2494526315789474</v>
      </c>
      <c r="C24" s="24"/>
      <c r="D24" s="39"/>
      <c r="E24" s="24"/>
    </row>
    <row r="25" spans="1:5" ht="12">
      <c r="A25" s="24"/>
      <c r="B25" s="24"/>
      <c r="C25" s="24"/>
      <c r="D25" s="24" t="s">
        <v>51</v>
      </c>
      <c r="E25" s="24"/>
    </row>
    <row r="26" spans="1:5" ht="12">
      <c r="A26" s="24"/>
      <c r="B26" s="24"/>
      <c r="C26" s="24"/>
      <c r="D26" s="24" t="s">
        <v>52</v>
      </c>
      <c r="E26" s="24"/>
    </row>
    <row r="27" spans="1:5" ht="12">
      <c r="A27" s="24" t="s">
        <v>43</v>
      </c>
      <c r="B27" s="24"/>
      <c r="C27" s="24"/>
      <c r="D27" s="24" t="s">
        <v>50</v>
      </c>
      <c r="E27" s="24"/>
    </row>
    <row r="28" spans="1:5" ht="12">
      <c r="A28" s="24" t="s">
        <v>44</v>
      </c>
      <c r="B28" s="24"/>
      <c r="C28" s="24"/>
      <c r="D28" s="24"/>
      <c r="E28" s="24"/>
    </row>
  </sheetData>
  <sheetProtection sheet="1" formatCells="0" formatColumns="0" formatRows="0" insertColumns="0" insertRows="0" insertHyperlinks="0" deleteColumns="0" deleteRows="0" sort="0" autoFilter="0" pivotTables="0"/>
  <printOptions/>
  <pageMargins left="0" right="0" top="0" bottom="0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492125985" footer="0.49212598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Cristofoli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juliano</dc:creator>
  <cp:keywords/>
  <dc:description/>
  <cp:lastModifiedBy>Liliana Junqueria de Paiva Donatelli</cp:lastModifiedBy>
  <cp:lastPrinted>2006-01-12T18:46:30Z</cp:lastPrinted>
  <dcterms:created xsi:type="dcterms:W3CDTF">2005-06-08T12:50:56Z</dcterms:created>
  <dcterms:modified xsi:type="dcterms:W3CDTF">2014-07-23T13:43:11Z</dcterms:modified>
  <cp:category/>
  <cp:version/>
  <cp:contentType/>
  <cp:contentStatus/>
</cp:coreProperties>
</file>